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9545" localSheetId="0">'0503738НП'!$B$40:$V$40</definedName>
    <definedName name="TR_30200313183_2367579546" localSheetId="0">'0503738НП'!$B$41:$V$41</definedName>
    <definedName name="TR_30200313202" localSheetId="0">'0503738НП'!$B$56:$V$56</definedName>
    <definedName name="TR_30200313221_2367579547" localSheetId="0">'0503738НП'!$B$44:$V$44</definedName>
    <definedName name="TR_30200313221_2367579548" localSheetId="0">'0503738НП'!$B$45:$V$45</definedName>
    <definedName name="TR_30200313240" localSheetId="0">'0503738НП'!$C$83:$N$92</definedName>
    <definedName name="TR_30200313250_2367579560" localSheetId="0">'0503738НП'!$B$24:$V$24</definedName>
    <definedName name="TR_30200313250_2367579561" localSheetId="0">'0503738НП'!$B$25:$V$25</definedName>
    <definedName name="TR_30200313269_2367579550" localSheetId="0">'0503738НП'!$B$48:$V$48</definedName>
    <definedName name="TR_30200313269_2367579552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 s="1"/>
  <c r="M55"/>
  <c r="T53"/>
  <c r="R53"/>
  <c r="R52" s="1"/>
  <c r="R51" s="1"/>
  <c r="Q53"/>
  <c r="Q52"/>
  <c r="O52"/>
  <c r="N52"/>
  <c r="M52"/>
  <c r="M51" s="1"/>
  <c r="L52"/>
  <c r="I52"/>
  <c r="I51" s="1"/>
  <c r="I38" s="1"/>
  <c r="I37" s="1"/>
  <c r="O51"/>
  <c r="N51"/>
  <c r="L51"/>
  <c r="T49"/>
  <c r="R49"/>
  <c r="Q49"/>
  <c r="Q47" s="1"/>
  <c r="T48"/>
  <c r="R48"/>
  <c r="R47" s="1"/>
  <c r="Q48"/>
  <c r="O47"/>
  <c r="N47"/>
  <c r="M47"/>
  <c r="L47"/>
  <c r="I47"/>
  <c r="T45"/>
  <c r="R45"/>
  <c r="Q45"/>
  <c r="T44"/>
  <c r="R44"/>
  <c r="Q44"/>
  <c r="R43"/>
  <c r="Q43"/>
  <c r="O43"/>
  <c r="N43"/>
  <c r="M43"/>
  <c r="L43"/>
  <c r="I43"/>
  <c r="T41"/>
  <c r="R41"/>
  <c r="Q41"/>
  <c r="T40"/>
  <c r="R40"/>
  <c r="Q40"/>
  <c r="Q39"/>
  <c r="O39"/>
  <c r="N39"/>
  <c r="M39"/>
  <c r="L39"/>
  <c r="I39"/>
  <c r="O38"/>
  <c r="O37" s="1"/>
  <c r="N38"/>
  <c r="N37" s="1"/>
  <c r="L38"/>
  <c r="L37" s="1"/>
  <c r="P37"/>
  <c r="T28"/>
  <c r="R27"/>
  <c r="Q27"/>
  <c r="P27"/>
  <c r="O27"/>
  <c r="N27"/>
  <c r="M27"/>
  <c r="L27"/>
  <c r="K27"/>
  <c r="J27"/>
  <c r="I27"/>
  <c r="T25"/>
  <c r="R25"/>
  <c r="Q25"/>
  <c r="T24"/>
  <c r="R24"/>
  <c r="R23" s="1"/>
  <c r="Q24"/>
  <c r="Q23"/>
  <c r="P23"/>
  <c r="P66" s="1"/>
  <c r="O23"/>
  <c r="N23"/>
  <c r="N66" s="1"/>
  <c r="M23"/>
  <c r="L23"/>
  <c r="L66" s="1"/>
  <c r="I23"/>
  <c r="O66" l="1"/>
  <c r="R38"/>
  <c r="R37" s="1"/>
  <c r="R66" s="1"/>
  <c r="I66"/>
  <c r="M38"/>
  <c r="M37" s="1"/>
  <c r="M66" s="1"/>
  <c r="Q51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<sst xmlns="http://schemas.openxmlformats.org/spreadsheetml/2006/main" count="287" uniqueCount="148">
  <si>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</si>
  <si>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</si>
  <si>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</si>
  <si>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</si>
  <si>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</si>
  <si>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</si>
  <si>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</si>
  <si>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</si>
  <si>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</si>
  <si>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</si>
  <si>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</si>
  <si>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</si>
  <si>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</si>
  <si>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</si>
  <si>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</si>
  <si>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</si>
  <si>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</si>
  <si>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</si>
  <si>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</si>
  <si>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</si>
  <si>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</si>
  <si>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</si>
  <si>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</si>
  <si>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</si>
  <si>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</si>
  <si>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14740000251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</si>
  <si>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</si>
  <si>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</si>
  <si>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</si>
  <si>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</si>
  <si>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</si>
  <si>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</si>
  <si>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</si>
  <si>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</si>
  <si>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</si>
  <si>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</si>
  <si>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</si>
  <si>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</si>
  <si>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</si>
  <si>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</si>
  <si>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</si>
  <si>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</si>
  <si>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</si>
  <si>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</si>
  <si>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</si>
  <si>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</si>
  <si>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</si>
  <si>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</si>
  <si>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</si>
  <si>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</si>
  <si>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</si>
  <si>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</si>
  <si>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</si>
  <si>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</si>
  <si>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</si>
  <si>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</si>
  <si>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</si>
  <si>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</si>
  <si>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</si>
  <si>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</si>
  <si>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</si>
  <si>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</si>
  <si>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</si>
  <si>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</si>
  <si>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</si>
  <si>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</si>
  <si>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</si>
  <si>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</si>
  <si>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</si>
  <si>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</si>
  <si>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</si>
  <si>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</si>
  <si>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</si>
  <si>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</si>
  <si>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</si>
  <si>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</si>
  <si>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</si>
  <si>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</si>
  <si>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</si>
  <si>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</si>
  <si>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</si>
  <si>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</si>
  <si>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</si>
  <si>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</si>
  <si>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</si>
  <si>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</si>
  <si>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</si>
  <si>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</si>
  <si>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</si>
  <si>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</si>
  <si>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</si>
  <si>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</si>
  <si>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</si>
  <si>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</si>
  <si>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</si>
  <si>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</si>
  <si>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</si>
  <si>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</si>
  <si>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</si>
  <si>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</si>
  <si>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</si>
  <si>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</si>
  <si>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</si>
  <si>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</si>
  <si>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</si>
  <si>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</si>
  <si>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</si>
  <si>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</si>
  <si>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</si>
  <si>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</si>
  <si>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</si>
  <si>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</si>
  <si>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</si>
  <si>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</si>
  <si>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</si>
  <si>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</si>
  <si>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Ансимова С.С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</si>
  <si>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</si>
  <si>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</si>
  <si>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</si>
  <si>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</si>
  <si>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</si>
  <si>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</si>
  <si>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</si>
  <si>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</si>
  <si>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</si>
  <si>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</si>
  <si>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</si>
  <si>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</si>
  <si>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</si>
  <si>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</si>
  <si>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</si>
  <si>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</si>
  <si>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</si>
  <si>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</si>
  <si>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</si>
  <si>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</si>
  <si>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</si>
  <si>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</si>
  <si>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</si>
  <si>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</si>
  <si>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</si>
  <si>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</si>
  <si>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</si>
  <si>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заместитель 
гл. 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</si>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</sst>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L97" sqref="L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9.14062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5" t="s">
        <v>10</v>
      </c>
      <c r="L6" s="315"/>
      <c r="M6" s="315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303" t="s">
        <v>14</v>
      </c>
      <c r="C7" s="307"/>
      <c r="D7" s="307"/>
      <c r="E7" s="307"/>
      <c r="F7" s="24"/>
      <c r="G7" s="13"/>
      <c r="H7" s="306" t="s">
        <v>15</v>
      </c>
      <c r="I7" s="306"/>
      <c r="J7" s="306"/>
      <c r="K7" s="306"/>
      <c r="L7" s="306"/>
      <c r="M7" s="306"/>
      <c r="N7" s="306"/>
      <c r="O7" s="306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303" t="s">
        <v>20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21</v>
      </c>
      <c r="U8" s="27"/>
    </row>
    <row r="9" spans="2:21" ht="22.5" customHeight="1">
      <c r="B9" s="303" t="s">
        <v>22</v>
      </c>
      <c r="C9" s="303"/>
      <c r="D9" s="303"/>
      <c r="E9" s="303"/>
      <c r="F9" s="12"/>
      <c r="G9" s="28"/>
      <c r="H9" s="308" t="s">
        <v>23</v>
      </c>
      <c r="I9" s="308"/>
      <c r="J9" s="308"/>
      <c r="K9" s="308"/>
      <c r="L9" s="308"/>
      <c r="M9" s="308"/>
      <c r="N9" s="308"/>
      <c r="O9" s="308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303" t="s">
        <v>28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303" t="s">
        <v>31</v>
      </c>
      <c r="C11" s="303"/>
      <c r="D11" s="303"/>
      <c r="E11" s="303"/>
      <c r="F11" s="12"/>
      <c r="G11" s="28"/>
      <c r="H11" s="306" t="s">
        <v>32</v>
      </c>
      <c r="I11" s="306"/>
      <c r="J11" s="306"/>
      <c r="K11" s="306"/>
      <c r="L11" s="306"/>
      <c r="M11" s="306"/>
      <c r="N11" s="306"/>
      <c r="O11" s="306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303" t="s">
        <v>37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38</v>
      </c>
      <c r="T12" s="7" t="s">
        <v>39</v>
      </c>
      <c r="U12" s="7"/>
    </row>
    <row r="13" spans="2:21" ht="15" customHeight="1">
      <c r="B13" s="303" t="s">
        <v>40</v>
      </c>
      <c r="C13" s="303"/>
      <c r="D13" s="303"/>
      <c r="E13" s="303"/>
      <c r="F13" s="12"/>
      <c r="G13" s="28"/>
      <c r="H13" s="306" t="s">
        <v>41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42</v>
      </c>
      <c r="U13" s="27"/>
    </row>
    <row r="14" spans="2:21" ht="12.75" customHeight="1">
      <c r="B14" s="303" t="s">
        <v>43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303" t="s">
        <v>46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6" t="s">
        <v>51</v>
      </c>
      <c r="C17" s="291" t="s">
        <v>52</v>
      </c>
      <c r="D17" s="283" t="s">
        <v>53</v>
      </c>
      <c r="E17" s="298"/>
      <c r="F17" s="298"/>
      <c r="G17" s="298"/>
      <c r="H17" s="288"/>
      <c r="I17" s="283" t="s">
        <v>54</v>
      </c>
      <c r="J17" s="298"/>
      <c r="K17" s="288"/>
      <c r="L17" s="274" t="s">
        <v>55</v>
      </c>
      <c r="M17" s="275"/>
      <c r="N17" s="275"/>
      <c r="O17" s="276"/>
      <c r="P17" s="301" t="s">
        <v>56</v>
      </c>
      <c r="Q17" s="274" t="s">
        <v>57</v>
      </c>
      <c r="R17" s="275"/>
      <c r="S17" s="7"/>
      <c r="T17" s="39" t="s">
        <v>58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59</v>
      </c>
      <c r="M18" s="286" t="s">
        <v>60</v>
      </c>
      <c r="N18" s="287"/>
      <c r="O18" s="288" t="s">
        <v>61</v>
      </c>
      <c r="P18" s="302"/>
      <c r="Q18" s="291" t="s">
        <v>62</v>
      </c>
      <c r="R18" s="283" t="s">
        <v>63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64</v>
      </c>
      <c r="N19" s="291" t="s">
        <v>65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71" t="s">
        <v>26</v>
      </c>
      <c r="E22" s="272"/>
      <c r="F22" s="272"/>
      <c r="G22" s="272"/>
      <c r="H22" s="273"/>
      <c r="I22" s="274" t="s">
        <v>68</v>
      </c>
      <c r="J22" s="275"/>
      <c r="K22" s="276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1" t="s">
        <v>77</v>
      </c>
      <c r="E23" s="202"/>
      <c r="F23" s="202"/>
      <c r="G23" s="202"/>
      <c r="H23" s="203"/>
      <c r="I23" s="277">
        <f>SUM(I24:I26)</f>
        <v>325500.89</v>
      </c>
      <c r="J23" s="278"/>
      <c r="K23" s="279"/>
      <c r="L23" s="51">
        <f t="shared" ref="L23:R23" si="0">SUM(L24:L26)</f>
        <v>0</v>
      </c>
      <c r="M23" s="52">
        <f t="shared" si="0"/>
        <v>325500.87</v>
      </c>
      <c r="N23" s="53">
        <f t="shared" si="0"/>
        <v>0</v>
      </c>
      <c r="O23" s="52">
        <f t="shared" si="0"/>
        <v>325500.36</v>
      </c>
      <c r="P23" s="52">
        <f t="shared" si="0"/>
        <v>325500.36</v>
      </c>
      <c r="Q23" s="52">
        <f t="shared" si="0"/>
        <v>0.51000000000931323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80">
        <v>250000.76</v>
      </c>
      <c r="J24" s="281"/>
      <c r="K24" s="282"/>
      <c r="L24" s="60">
        <v>0</v>
      </c>
      <c r="M24" s="60">
        <v>250000.76</v>
      </c>
      <c r="N24" s="61">
        <v>0</v>
      </c>
      <c r="O24" s="62">
        <v>250000.25</v>
      </c>
      <c r="P24" s="60">
        <v>250000.25</v>
      </c>
      <c r="Q24" s="63">
        <f>M24-P24</f>
        <v>0.51000000000931323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80">
        <v>75500.13</v>
      </c>
      <c r="J25" s="281"/>
      <c r="K25" s="282"/>
      <c r="L25" s="60">
        <v>0</v>
      </c>
      <c r="M25" s="60">
        <v>75500.11</v>
      </c>
      <c r="N25" s="61">
        <v>0</v>
      </c>
      <c r="O25" s="62">
        <v>75500.11</v>
      </c>
      <c r="P25" s="60">
        <v>75500.11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5" t="s">
        <v>77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200" t="s">
        <v>51</v>
      </c>
      <c r="C31" s="217" t="s">
        <v>52</v>
      </c>
      <c r="D31" s="209" t="s">
        <v>53</v>
      </c>
      <c r="E31" s="224"/>
      <c r="F31" s="224"/>
      <c r="G31" s="224"/>
      <c r="H31" s="214"/>
      <c r="I31" s="209" t="s">
        <v>91</v>
      </c>
      <c r="J31" s="224"/>
      <c r="K31" s="214"/>
      <c r="L31" s="198" t="s">
        <v>55</v>
      </c>
      <c r="M31" s="199"/>
      <c r="N31" s="199"/>
      <c r="O31" s="200"/>
      <c r="P31" s="227" t="s">
        <v>56</v>
      </c>
      <c r="Q31" s="198" t="s">
        <v>57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59</v>
      </c>
      <c r="M32" s="212" t="s">
        <v>60</v>
      </c>
      <c r="N32" s="213"/>
      <c r="O32" s="214" t="s">
        <v>61</v>
      </c>
      <c r="P32" s="228"/>
      <c r="Q32" s="217" t="s">
        <v>62</v>
      </c>
      <c r="R32" s="209" t="s">
        <v>63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64</v>
      </c>
      <c r="N33" s="217" t="s">
        <v>65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5" t="s">
        <v>26</v>
      </c>
      <c r="E36" s="196"/>
      <c r="F36" s="196"/>
      <c r="G36" s="196"/>
      <c r="H36" s="197"/>
      <c r="I36" s="198" t="s">
        <v>68</v>
      </c>
      <c r="J36" s="199"/>
      <c r="K36" s="200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201" t="s">
        <v>77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5" t="s">
        <v>77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5" t="s">
        <v>77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5" t="s">
        <v>77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5" t="s">
        <v>77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5" t="s">
        <v>77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5" t="s">
        <v>77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200" t="s">
        <v>51</v>
      </c>
      <c r="C59" s="217" t="s">
        <v>52</v>
      </c>
      <c r="D59" s="209" t="s">
        <v>53</v>
      </c>
      <c r="E59" s="224"/>
      <c r="F59" s="224"/>
      <c r="G59" s="224"/>
      <c r="H59" s="214"/>
      <c r="I59" s="209" t="s">
        <v>91</v>
      </c>
      <c r="J59" s="224"/>
      <c r="K59" s="214"/>
      <c r="L59" s="198" t="s">
        <v>55</v>
      </c>
      <c r="M59" s="199"/>
      <c r="N59" s="199"/>
      <c r="O59" s="200"/>
      <c r="P59" s="227" t="s">
        <v>56</v>
      </c>
      <c r="Q59" s="198" t="s">
        <v>57</v>
      </c>
      <c r="R59" s="199"/>
      <c r="S59" s="40"/>
      <c r="T59" s="65" t="s">
        <v>109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59</v>
      </c>
      <c r="M60" s="212" t="s">
        <v>60</v>
      </c>
      <c r="N60" s="213"/>
      <c r="O60" s="214" t="s">
        <v>61</v>
      </c>
      <c r="P60" s="228"/>
      <c r="Q60" s="217" t="s">
        <v>62</v>
      </c>
      <c r="R60" s="209" t="s">
        <v>63</v>
      </c>
      <c r="S60" s="40"/>
      <c r="T60" s="65" t="s">
        <v>110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64</v>
      </c>
      <c r="N61" s="217" t="s">
        <v>65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5" t="s">
        <v>26</v>
      </c>
      <c r="E64" s="196"/>
      <c r="F64" s="196"/>
      <c r="G64" s="196"/>
      <c r="H64" s="197"/>
      <c r="I64" s="198" t="s">
        <v>68</v>
      </c>
      <c r="J64" s="199"/>
      <c r="K64" s="200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5" t="s">
        <v>77</v>
      </c>
      <c r="E66" s="206"/>
      <c r="F66" s="206"/>
      <c r="G66" s="206"/>
      <c r="H66" s="207"/>
      <c r="I66" s="208">
        <f>I23+I37</f>
        <v>1237761.8900000001</v>
      </c>
      <c r="J66" s="208"/>
      <c r="K66" s="208"/>
      <c r="L66" s="156">
        <f t="shared" ref="L66:R66" si="2">L23+L37</f>
        <v>0</v>
      </c>
      <c r="M66" s="156">
        <f t="shared" si="2"/>
        <v>325500.87</v>
      </c>
      <c r="N66" s="156">
        <f t="shared" si="2"/>
        <v>0</v>
      </c>
      <c r="O66" s="156">
        <f t="shared" si="2"/>
        <v>325500.36</v>
      </c>
      <c r="P66" s="156">
        <f t="shared" si="2"/>
        <v>325500.36</v>
      </c>
      <c r="Q66" s="156">
        <f t="shared" si="2"/>
        <v>0.51000000000931323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93"/>
      <c r="D68" s="193"/>
      <c r="E68" s="193"/>
      <c r="F68" s="193"/>
      <c r="G68" s="193"/>
      <c r="H68" s="160"/>
      <c r="I68" s="192" t="s">
        <v>116</v>
      </c>
      <c r="J68" s="192"/>
      <c r="K68" s="192"/>
      <c r="L68" s="192"/>
      <c r="M68" s="191" t="s">
        <v>117</v>
      </c>
      <c r="N68" s="191"/>
      <c r="O68" s="161"/>
      <c r="P68" s="192" t="s">
        <v>118</v>
      </c>
      <c r="Q68" s="192"/>
      <c r="R68" s="162"/>
    </row>
    <row r="69" spans="2:22" s="48" customFormat="1" ht="12.75" customHeight="1">
      <c r="C69" s="184" t="s">
        <v>119</v>
      </c>
      <c r="D69" s="184"/>
      <c r="E69" s="184"/>
      <c r="F69" s="184"/>
      <c r="G69" s="184"/>
      <c r="I69" s="185" t="s">
        <v>120</v>
      </c>
      <c r="J69" s="185"/>
      <c r="K69" s="185"/>
      <c r="L69" s="185"/>
      <c r="M69" s="191" t="s">
        <v>121</v>
      </c>
      <c r="N69" s="191"/>
      <c r="O69" s="3" t="s">
        <v>119</v>
      </c>
      <c r="P69" s="184" t="s">
        <v>120</v>
      </c>
      <c r="Q69" s="184"/>
    </row>
    <row r="70" spans="2:22" s="48" customFormat="1" ht="12.75" customHeight="1"/>
    <row r="71" spans="2:22" s="48" customFormat="1" ht="21.75" customHeight="1">
      <c r="B71" s="48" t="s">
        <v>122</v>
      </c>
      <c r="C71" s="193"/>
      <c r="D71" s="193"/>
      <c r="E71" s="193"/>
      <c r="F71" s="193"/>
      <c r="G71" s="193"/>
      <c r="H71" s="160"/>
      <c r="I71" s="192" t="s">
        <v>141</v>
      </c>
      <c r="J71" s="192"/>
      <c r="K71" s="192"/>
      <c r="L71" s="192"/>
      <c r="M71" s="194" t="s">
        <v>123</v>
      </c>
      <c r="N71" s="194"/>
      <c r="O71" s="316" t="s">
        <v>124</v>
      </c>
      <c r="P71" s="316"/>
      <c r="Q71" s="316"/>
      <c r="R71" s="316"/>
    </row>
    <row r="72" spans="2:22" s="48" customFormat="1" ht="34.5" customHeight="1">
      <c r="B72" s="163" t="s">
        <v>125</v>
      </c>
      <c r="C72" s="184" t="s">
        <v>119</v>
      </c>
      <c r="D72" s="184"/>
      <c r="E72" s="184"/>
      <c r="F72" s="184"/>
      <c r="G72" s="184"/>
      <c r="I72" s="185" t="s">
        <v>120</v>
      </c>
      <c r="J72" s="185"/>
      <c r="K72" s="185"/>
      <c r="L72" s="185"/>
      <c r="O72" s="184" t="s">
        <v>126</v>
      </c>
      <c r="P72" s="184"/>
      <c r="Q72" s="184"/>
      <c r="R72" s="184"/>
    </row>
    <row r="73" spans="2:22" s="48" customFormat="1" ht="12.75" customHeight="1">
      <c r="M73" s="191" t="s">
        <v>127</v>
      </c>
      <c r="N73" s="191"/>
      <c r="O73" s="164" t="s">
        <v>142</v>
      </c>
      <c r="P73" s="165"/>
      <c r="Q73" s="192" t="s">
        <v>143</v>
      </c>
      <c r="R73" s="192"/>
    </row>
    <row r="74" spans="2:22" s="48" customFormat="1" ht="12.75" customHeight="1">
      <c r="O74" s="3" t="s">
        <v>128</v>
      </c>
      <c r="P74" s="3" t="s">
        <v>119</v>
      </c>
      <c r="Q74" s="184" t="s">
        <v>120</v>
      </c>
      <c r="R74" s="184"/>
    </row>
    <row r="75" spans="2:22" s="48" customFormat="1" ht="12.75" customHeight="1">
      <c r="B75" s="48" t="s">
        <v>129</v>
      </c>
      <c r="C75" s="192" t="s">
        <v>144</v>
      </c>
      <c r="D75" s="192"/>
      <c r="E75" s="192"/>
      <c r="F75" s="192"/>
      <c r="G75" s="192"/>
      <c r="H75" s="162"/>
      <c r="I75" s="161"/>
      <c r="J75" s="161"/>
      <c r="K75" s="161"/>
      <c r="L75" s="192" t="s">
        <v>145</v>
      </c>
      <c r="M75" s="192"/>
      <c r="N75" s="192" t="s">
        <v>146</v>
      </c>
      <c r="O75" s="192"/>
    </row>
    <row r="76" spans="2:22" s="48" customFormat="1" ht="12.75" customHeight="1">
      <c r="C76" s="184" t="s">
        <v>128</v>
      </c>
      <c r="D76" s="184"/>
      <c r="E76" s="184"/>
      <c r="F76" s="184"/>
      <c r="G76" s="184"/>
      <c r="H76" s="185" t="s">
        <v>119</v>
      </c>
      <c r="I76" s="184"/>
      <c r="J76" s="184"/>
      <c r="K76" s="184"/>
      <c r="L76" s="184" t="s">
        <v>120</v>
      </c>
      <c r="M76" s="184"/>
      <c r="N76" s="184" t="s">
        <v>130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131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132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133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134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135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136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137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138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139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140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'0503738НП'!TR_30200313183_2367579545</vt:lpstr>
      <vt:lpstr>'0503738НП'!TR_30200313183_2367579546</vt:lpstr>
      <vt:lpstr>'0503738НП'!TR_30200313202</vt:lpstr>
      <vt:lpstr>'0503738НП'!TR_30200313221_2367579547</vt:lpstr>
      <vt:lpstr>'0503738НП'!TR_30200313221_2367579548</vt:lpstr>
      <vt:lpstr>'0503738НП'!TR_30200313240</vt:lpstr>
      <vt:lpstr>'0503738НП'!TR_30200313250_2367579560</vt:lpstr>
      <vt:lpstr>'0503738НП'!TR_30200313250_2367579561</vt:lpstr>
      <vt:lpstr>'0503738НП'!TR_30200313269_2367579550</vt:lpstr>
      <vt:lpstr>'0503738НП'!TR_30200313269_2367579552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2024-03-21T13:44:18Z</cp:lastPrinted>
  <dcterms:created xsi:type="dcterms:W3CDTF">2024-03-14T13:53:37Z</dcterms:created>
  <dcterms:modified xsi:type="dcterms:W3CDTF">2024-03-21T13:44:20Z</dcterms:modified>
</cp:coreProperties>
</file>